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DP" sheetId="1" r:id="rId1"/>
  </sheets>
  <definedNames>
    <definedName name="_xlnm.Print_Area" localSheetId="0">'DP'!$B$1:$G$47</definedName>
  </definedNames>
  <calcPr fullCalcOnLoad="1"/>
</workbook>
</file>

<file path=xl/sharedStrings.xml><?xml version="1.0" encoding="utf-8"?>
<sst xmlns="http://schemas.openxmlformats.org/spreadsheetml/2006/main" count="72" uniqueCount="58">
  <si>
    <t>注文書</t>
  </si>
  <si>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</si>
  <si>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</si>
  <si>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</si>
  <si>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</si>
  <si>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</si>
  <si>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</si>
  <si>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</si>
  <si>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</si>
  <si>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</si>
  <si>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</si>
  <si>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</si>
  <si>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</si>
  <si>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</si>
  <si>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</si>
  <si>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</si>
  <si>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</si>
  <si>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</si>
  <si>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</si>
  <si>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</si>
  <si>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</si>
  <si>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</si>
  <si>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</si>
  <si>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</si>
  <si>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</si>
  <si>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</si>
  <si>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</si>
  <si>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不要</t>
  </si>
  <si>
    <t>メールアドレス：info@kojinsha.jp</t>
  </si>
  <si>
    <t>ケーブルの種類を選択</t>
  </si>
  <si>
    <t>φ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</si>
  <si>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</si>
  <si>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</si>
  <si>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</si>
  <si>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</si>
  <si>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</si>
  <si>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</si>
  <si>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</si>
  <si>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</si>
  <si>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</si>
  <si>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</si>
  <si>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</si>
  <si>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t>改造必要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</si>
  <si>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</si>
  <si>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</si>
  <si>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</si>
  <si>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</si>
  <si>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</si>
  <si>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-</t>
  </si>
  <si>
    <t>配送手数料</t>
  </si>
  <si>
    <t>消費税</t>
  </si>
  <si>
    <t>合計</t>
  </si>
  <si>
    <t>計</t>
  </si>
  <si>
    <t xml:space="preserve">  注文者</t>
  </si>
  <si>
    <t xml:space="preserve"> お届け先 　※エンドユーザー様と異なる場合のみご記入願います。</t>
  </si>
  <si>
    <r>
      <t xml:space="preserve"> </t>
    </r>
    <r>
      <rPr>
        <sz val="11"/>
        <rFont val="ＭＳ Ｐゴシック"/>
        <family val="3"/>
      </rPr>
      <t>7芯</t>
    </r>
    <r>
      <rPr>
        <sz val="11"/>
        <rFont val="ＭＳ Ｐゴシック"/>
        <family val="3"/>
      </rPr>
      <t>コントロールケーブル（長さ）</t>
    </r>
  </si>
  <si>
    <t>KA1-DPR</t>
  </si>
  <si>
    <t>※は必須事項です全て欄を選択・入力の上FAXまたはメールにてご返送ください。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</si>
</sst>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0"/>
  <sheetViews>
    <sheetView showGridLines="0" showRowColHeaders="0" tabSelected="1" zoomScaleSheetLayoutView="75" workbookViewId="0" topLeftCell="A1">
      <selection activeCell="E8" sqref="E8"/>
    </sheetView>
  </sheetViews>
  <sheetFormatPr defaultColWidth="9.00390625" defaultRowHeight="13.5"/>
  <cols>
    <col min="1" max="1" width="8.75390625" style="5" customWidth="1"/>
    <col min="2" max="2" width="7.25390625" style="5" customWidth="1"/>
    <col min="3" max="4" width="13.75390625" style="5" customWidth="1"/>
    <col min="5" max="6" width="25.00390625" style="5" customWidth="1"/>
    <col min="7" max="7" width="7.25390625" style="5" customWidth="1"/>
    <col min="8" max="8" width="7.625" style="5" customWidth="1"/>
    <col min="9" max="13" width="11.25390625" style="5" hidden="1" customWidth="1"/>
    <col min="14" max="16384" width="9.00390625" style="5" customWidth="1"/>
  </cols>
  <sheetData>
    <row r="1" spans="2:7" ht="48" customHeight="1">
      <c r="B1" s="3"/>
      <c r="C1" s="56" t="s">
        <v>0</v>
      </c>
      <c r="D1" s="56"/>
      <c r="E1" s="57"/>
      <c r="F1" s="57"/>
      <c r="G1" s="4"/>
    </row>
    <row r="2" spans="2:11" ht="16.5" customHeight="1">
      <c r="B2" s="6"/>
      <c r="C2" s="60" t="s">
        <v>57</v>
      </c>
      <c r="D2" s="60"/>
      <c r="E2" s="60"/>
      <c r="F2" s="60"/>
      <c r="G2" s="7"/>
      <c r="I2" s="2" t="s">
        <v>4</v>
      </c>
      <c r="J2" s="2"/>
      <c r="K2" s="2" t="s">
        <v>41</v>
      </c>
    </row>
    <row r="3" spans="2:11" ht="16.5" customHeight="1">
      <c r="B3" s="6"/>
      <c r="C3" s="24"/>
      <c r="D3" s="21"/>
      <c r="E3" s="21"/>
      <c r="F3" s="21"/>
      <c r="G3" s="7"/>
      <c r="I3" s="10" t="s">
        <v>27</v>
      </c>
      <c r="J3" s="10"/>
      <c r="K3" s="10" t="s">
        <v>25</v>
      </c>
    </row>
    <row r="4" spans="2:11" ht="16.5" customHeight="1">
      <c r="B4" s="6"/>
      <c r="C4" s="58" t="s">
        <v>1</v>
      </c>
      <c r="D4" s="58"/>
      <c r="E4" s="58"/>
      <c r="F4" s="58"/>
      <c r="G4" s="7"/>
      <c r="I4" s="10" t="s">
        <v>26</v>
      </c>
      <c r="J4" s="10"/>
      <c r="K4" s="10" t="s">
        <v>42</v>
      </c>
    </row>
    <row r="5" spans="2:13" ht="33.75" customHeight="1">
      <c r="B5" s="1"/>
      <c r="C5" s="59" t="s">
        <v>3</v>
      </c>
      <c r="D5" s="59"/>
      <c r="E5" s="28" t="s">
        <v>56</v>
      </c>
      <c r="F5" s="30">
        <v>180000</v>
      </c>
      <c r="G5" s="19"/>
      <c r="I5" s="10"/>
      <c r="J5" s="10"/>
      <c r="K5" s="10"/>
      <c r="L5" s="10"/>
      <c r="M5" s="10"/>
    </row>
    <row r="6" spans="2:13" ht="16.5" customHeight="1">
      <c r="B6" s="1"/>
      <c r="C6" s="8"/>
      <c r="D6" s="8"/>
      <c r="E6" s="9"/>
      <c r="F6" s="10"/>
      <c r="G6" s="7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5</v>
      </c>
      <c r="D7" s="54"/>
      <c r="E7" s="55"/>
      <c r="F7" s="18"/>
      <c r="G7" s="19"/>
      <c r="I7" t="s">
        <v>43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tr">
        <f>IF(E$5="KL-1","",IF(E$5="KP-1",""," ※"))</f>
        <v> ※</v>
      </c>
      <c r="C8" s="47" t="s">
        <v>55</v>
      </c>
      <c r="D8" s="47"/>
      <c r="E8" s="29" t="s">
        <v>4</v>
      </c>
      <c r="F8" s="30">
        <f>IF(E8="選択してください","",VLOOKUP(E8,I7:M21,2,FALSE))</f>
      </c>
      <c r="G8" s="19"/>
      <c r="I8" t="s">
        <v>44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/>
      <c r="C9" s="47" t="s">
        <v>6</v>
      </c>
      <c r="D9" s="47"/>
      <c r="E9" s="29" t="s">
        <v>48</v>
      </c>
      <c r="F9" s="30"/>
      <c r="G9" s="19"/>
      <c r="I9" t="s">
        <v>45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tr">
        <f>IF(E$5="KL-1","",IF(E$5="KP-1",""," ※"))</f>
        <v> ※</v>
      </c>
      <c r="C10" s="47" t="s">
        <v>7</v>
      </c>
      <c r="D10" s="47"/>
      <c r="E10" s="29" t="s">
        <v>29</v>
      </c>
      <c r="F10" s="30">
        <f>IF(E10="ケーブルの種類を選択","",VLOOKUP(E10,I26:K27,3,FALSE))</f>
      </c>
      <c r="G10" s="19"/>
      <c r="I10" s="10" t="s">
        <v>31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/>
      <c r="C11" s="47" t="s">
        <v>8</v>
      </c>
      <c r="D11" s="47"/>
      <c r="E11" s="29" t="s">
        <v>48</v>
      </c>
      <c r="F11" s="30"/>
      <c r="G11" s="19"/>
      <c r="I11" s="13" t="s">
        <v>32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/>
      <c r="C12" s="47" t="s">
        <v>9</v>
      </c>
      <c r="D12" s="47"/>
      <c r="E12" s="29" t="s">
        <v>48</v>
      </c>
      <c r="F12" s="30"/>
      <c r="G12" s="19"/>
      <c r="I12" s="13" t="s">
        <v>33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10</v>
      </c>
      <c r="D13" s="47"/>
      <c r="E13" s="29" t="s">
        <v>48</v>
      </c>
      <c r="F13" s="30"/>
      <c r="G13" s="19"/>
      <c r="I13" s="13" t="s">
        <v>34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49</v>
      </c>
      <c r="D14" s="47"/>
      <c r="E14" s="29"/>
      <c r="F14" s="31">
        <v>10000</v>
      </c>
      <c r="G14" s="19"/>
      <c r="I14" s="13" t="s">
        <v>35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I15" s="13" t="s">
        <v>36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2</v>
      </c>
      <c r="C16" s="34" t="s">
        <v>11</v>
      </c>
      <c r="D16" s="35"/>
      <c r="E16" s="34"/>
      <c r="F16" s="35"/>
      <c r="G16" s="19"/>
      <c r="I16" s="13" t="s">
        <v>37</v>
      </c>
      <c r="J16" s="13">
        <v>20000</v>
      </c>
      <c r="K16" s="13">
        <v>45000</v>
      </c>
      <c r="L16" s="13">
        <v>65500</v>
      </c>
      <c r="M16" s="13">
        <v>78000</v>
      </c>
    </row>
    <row r="17" spans="2:13" ht="16.5" customHeight="1">
      <c r="B17" s="61" t="str">
        <f>IF(E$5="KL-1","",IF(E$5="KP-1",""," ※"))</f>
        <v> ※</v>
      </c>
      <c r="C17" s="34" t="s">
        <v>12</v>
      </c>
      <c r="D17" s="35"/>
      <c r="E17" s="25"/>
      <c r="F17" s="26" t="s">
        <v>30</v>
      </c>
      <c r="G17" s="19"/>
      <c r="I17" s="13" t="s">
        <v>38</v>
      </c>
      <c r="J17" s="13">
        <v>21000</v>
      </c>
      <c r="K17" s="13">
        <v>48000</v>
      </c>
      <c r="L17" s="13">
        <v>70000</v>
      </c>
      <c r="M17" s="13">
        <v>83500</v>
      </c>
    </row>
    <row r="18" spans="2:13" ht="16.5" customHeight="1">
      <c r="B18" s="61"/>
      <c r="C18" s="14"/>
      <c r="D18" s="14"/>
      <c r="E18" s="23"/>
      <c r="F18" s="21"/>
      <c r="G18" s="19"/>
      <c r="I18" s="13" t="s">
        <v>39</v>
      </c>
      <c r="J18" s="13">
        <v>22000</v>
      </c>
      <c r="K18" s="13">
        <v>51000</v>
      </c>
      <c r="L18" s="13">
        <v>74500</v>
      </c>
      <c r="M18" s="13">
        <v>89000</v>
      </c>
    </row>
    <row r="19" spans="2:13" ht="16.5" customHeight="1">
      <c r="B19" s="61"/>
      <c r="C19" s="14"/>
      <c r="D19" s="32" t="s">
        <v>52</v>
      </c>
      <c r="E19" s="52">
        <f>SUM(F5:F14)</f>
        <v>190000</v>
      </c>
      <c r="F19" s="52"/>
      <c r="G19" s="19"/>
      <c r="I19" s="13" t="s">
        <v>40</v>
      </c>
      <c r="J19" s="13">
        <v>23000</v>
      </c>
      <c r="K19" s="13">
        <v>54000</v>
      </c>
      <c r="L19" s="13">
        <v>79000</v>
      </c>
      <c r="M19" s="13">
        <v>94500</v>
      </c>
    </row>
    <row r="20" spans="2:13" ht="16.5" customHeight="1">
      <c r="B20" s="61"/>
      <c r="C20" s="14"/>
      <c r="D20" s="33" t="s">
        <v>50</v>
      </c>
      <c r="E20" s="52">
        <f>E19*0.1</f>
        <v>19000</v>
      </c>
      <c r="F20" s="52"/>
      <c r="G20" s="7"/>
      <c r="I20"/>
      <c r="J20"/>
      <c r="K20"/>
      <c r="L20"/>
      <c r="M20"/>
    </row>
    <row r="21" spans="2:13" ht="16.5" customHeight="1" thickBot="1">
      <c r="B21" s="61"/>
      <c r="C21" s="14"/>
      <c r="D21" s="20" t="s">
        <v>51</v>
      </c>
      <c r="E21" s="51">
        <f>E19+E20</f>
        <v>209000</v>
      </c>
      <c r="F21" s="51"/>
      <c r="G21" s="7"/>
      <c r="I21" s="13"/>
      <c r="J21" s="13"/>
      <c r="K21" s="13"/>
      <c r="L21" s="13"/>
      <c r="M21" s="13"/>
    </row>
    <row r="22" spans="2:7" ht="7.5" customHeight="1" thickTop="1">
      <c r="B22" s="62"/>
      <c r="C22" s="10"/>
      <c r="D22" s="10"/>
      <c r="E22" s="10"/>
      <c r="F22" s="10"/>
      <c r="G22" s="7"/>
    </row>
    <row r="23" spans="2:7" ht="16.5" customHeight="1">
      <c r="B23" s="62"/>
      <c r="C23" s="48" t="s">
        <v>13</v>
      </c>
      <c r="D23" s="48"/>
      <c r="E23" s="48"/>
      <c r="F23" s="48"/>
      <c r="G23" s="7"/>
    </row>
    <row r="24" spans="2:10" ht="16.5" customHeight="1">
      <c r="B24" s="61" t="s">
        <v>2</v>
      </c>
      <c r="C24" s="49" t="s">
        <v>53</v>
      </c>
      <c r="D24" s="50"/>
      <c r="E24" s="34"/>
      <c r="F24" s="35"/>
      <c r="G24" s="7"/>
      <c r="I24" s="13" t="s">
        <v>29</v>
      </c>
      <c r="J24" s="13"/>
    </row>
    <row r="25" spans="2:10" ht="16.5" customHeight="1">
      <c r="B25" s="61" t="s">
        <v>2</v>
      </c>
      <c r="C25" s="49" t="s">
        <v>14</v>
      </c>
      <c r="D25" s="50"/>
      <c r="E25" s="34"/>
      <c r="F25" s="35"/>
      <c r="G25" s="7"/>
      <c r="I25" s="13"/>
      <c r="J25" s="13"/>
    </row>
    <row r="26" spans="1:11" ht="16.5" customHeight="1">
      <c r="A26" s="27"/>
      <c r="B26" s="61" t="s">
        <v>2</v>
      </c>
      <c r="C26" s="12" t="s">
        <v>15</v>
      </c>
      <c r="D26" s="11"/>
      <c r="E26" s="34"/>
      <c r="F26" s="35"/>
      <c r="G26" s="7"/>
      <c r="I26" s="5" t="s">
        <v>46</v>
      </c>
      <c r="K26" s="5">
        <v>1500</v>
      </c>
    </row>
    <row r="27" spans="2:11" ht="16.5" customHeight="1">
      <c r="B27" s="61" t="s">
        <v>2</v>
      </c>
      <c r="C27" s="34" t="s">
        <v>16</v>
      </c>
      <c r="D27" s="35"/>
      <c r="E27" s="34" t="s">
        <v>17</v>
      </c>
      <c r="F27" s="35"/>
      <c r="G27" s="7"/>
      <c r="I27" s="5" t="s">
        <v>47</v>
      </c>
      <c r="K27" s="5">
        <v>1000</v>
      </c>
    </row>
    <row r="28" spans="2:7" ht="16.5" customHeight="1">
      <c r="B28" s="61" t="s">
        <v>2</v>
      </c>
      <c r="C28" s="34" t="s">
        <v>18</v>
      </c>
      <c r="D28" s="35"/>
      <c r="E28" s="34"/>
      <c r="F28" s="35"/>
      <c r="G28" s="7"/>
    </row>
    <row r="29" spans="2:7" ht="16.5" customHeight="1">
      <c r="B29" s="61" t="s">
        <v>2</v>
      </c>
      <c r="C29" s="34" t="s">
        <v>19</v>
      </c>
      <c r="D29" s="35"/>
      <c r="E29" s="34"/>
      <c r="F29" s="35"/>
      <c r="G29" s="7"/>
    </row>
    <row r="30" spans="2:7" ht="16.5" customHeight="1">
      <c r="B30" s="61" t="s">
        <v>2</v>
      </c>
      <c r="C30" s="34" t="s">
        <v>20</v>
      </c>
      <c r="D30" s="35"/>
      <c r="E30" s="34"/>
      <c r="F30" s="35"/>
      <c r="G30" s="7"/>
    </row>
    <row r="31" spans="2:7" ht="7.5" customHeight="1">
      <c r="B31" s="6"/>
      <c r="C31" s="10"/>
      <c r="D31" s="10"/>
      <c r="E31" s="10"/>
      <c r="F31" s="10"/>
      <c r="G31" s="7"/>
    </row>
    <row r="32" spans="2:7" ht="16.5" customHeight="1">
      <c r="B32" s="6"/>
      <c r="C32" s="47" t="s">
        <v>54</v>
      </c>
      <c r="D32" s="47"/>
      <c r="E32" s="47"/>
      <c r="F32" s="47"/>
      <c r="G32" s="7"/>
    </row>
    <row r="33" spans="2:7" ht="16.5" customHeight="1">
      <c r="B33" s="6"/>
      <c r="C33" s="34" t="s">
        <v>21</v>
      </c>
      <c r="D33" s="35"/>
      <c r="E33" s="34"/>
      <c r="F33" s="35"/>
      <c r="G33" s="7"/>
    </row>
    <row r="34" spans="2:7" ht="16.5" customHeight="1">
      <c r="B34" s="6"/>
      <c r="C34" s="34" t="s">
        <v>22</v>
      </c>
      <c r="D34" s="35"/>
      <c r="E34" s="34"/>
      <c r="F34" s="35"/>
      <c r="G34" s="7"/>
    </row>
    <row r="35" spans="2:7" ht="16.5" customHeight="1">
      <c r="B35" s="6"/>
      <c r="C35" s="34" t="s">
        <v>18</v>
      </c>
      <c r="D35" s="35"/>
      <c r="E35" s="34"/>
      <c r="F35" s="35"/>
      <c r="G35" s="7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23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24</v>
      </c>
      <c r="D45" s="37"/>
      <c r="E45" s="22"/>
      <c r="F45" s="23" t="s">
        <v>28</v>
      </c>
      <c r="G45" s="7"/>
    </row>
    <row r="46" spans="2:7" ht="9" customHeight="1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ht="13.5">
      <c r="B50" s="10"/>
    </row>
    <row r="51" ht="13.5">
      <c r="B51" s="10"/>
    </row>
    <row r="52" ht="13.5">
      <c r="B52" s="10"/>
    </row>
    <row r="53" ht="13.5">
      <c r="B53" s="10"/>
    </row>
    <row r="54" spans="2:7" ht="13.5">
      <c r="B54" s="10"/>
      <c r="G54" s="13"/>
    </row>
    <row r="55" spans="2:7" ht="13.5">
      <c r="B55" s="10"/>
      <c r="G55" s="13"/>
    </row>
    <row r="56" spans="2:7" ht="13.5">
      <c r="B56" s="10"/>
      <c r="G56" s="13"/>
    </row>
    <row r="57" spans="2:7" ht="13.5">
      <c r="B57" s="10"/>
      <c r="G57" s="13"/>
    </row>
    <row r="58" spans="2:7" ht="13.5">
      <c r="B58" s="10"/>
      <c r="G58" s="10"/>
    </row>
    <row r="59" spans="2:7" ht="13.5">
      <c r="B59" s="10"/>
      <c r="G59" s="10"/>
    </row>
    <row r="60" spans="2:7" ht="13.5">
      <c r="B60" s="10"/>
      <c r="G60" s="10"/>
    </row>
  </sheetData>
  <sheetProtection/>
  <mergeCells count="40">
    <mergeCell ref="C7:E7"/>
    <mergeCell ref="C8:D8"/>
    <mergeCell ref="C9:D9"/>
    <mergeCell ref="C1:F1"/>
    <mergeCell ref="C4:F4"/>
    <mergeCell ref="C5:D5"/>
    <mergeCell ref="C12:D12"/>
    <mergeCell ref="C13:D13"/>
    <mergeCell ref="C14:D14"/>
    <mergeCell ref="C10:D10"/>
    <mergeCell ref="C11:D11"/>
    <mergeCell ref="E21:F21"/>
    <mergeCell ref="C16:D16"/>
    <mergeCell ref="E16:F16"/>
    <mergeCell ref="C17:D17"/>
    <mergeCell ref="E19:F19"/>
    <mergeCell ref="E20:F20"/>
    <mergeCell ref="E27:F27"/>
    <mergeCell ref="C28:D28"/>
    <mergeCell ref="E28:F28"/>
    <mergeCell ref="C23:F23"/>
    <mergeCell ref="C24:D24"/>
    <mergeCell ref="E24:F24"/>
    <mergeCell ref="C25:D25"/>
    <mergeCell ref="E25:F25"/>
    <mergeCell ref="E26:F26"/>
    <mergeCell ref="C27:D27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2">
    <dataValidation type="list" allowBlank="1" showInputMessage="1" showErrorMessage="1" sqref="E10">
      <formula1>$I$24:$I$27</formula1>
    </dataValidation>
    <dataValidation type="list" allowBlank="1" showInputMessage="1" showErrorMessage="1" sqref="E8">
      <formula1>$I$6:$I$21</formula1>
    </dataValidation>
  </dataValidations>
  <printOptions horizontalCentered="1" verticalCentered="1"/>
  <pageMargins left="0.11811023622047245" right="0.11811023622047245" top="0.11811023622047245" bottom="0.11811023622047245" header="0.2362204724409449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2021-11-18T00:55:23Z</cp:lastPrinted>
  <dcterms:created xsi:type="dcterms:W3CDTF">2015-08-31T06:35:57Z</dcterms:created>
  <dcterms:modified xsi:type="dcterms:W3CDTF">2023-06-30T02:45:08Z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